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SOKOL\"/>
    </mc:Choice>
  </mc:AlternateContent>
  <xr:revisionPtr revIDLastSave="0" documentId="13_ncr:1_{6104E90D-A557-420D-B4AD-618EAD4060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ži" sheetId="1" r:id="rId1"/>
    <sheet name="Ženy|děti" sheetId="2" r:id="rId2"/>
    <sheet name="List3" sheetId="3" state="hidden" r:id="rId3"/>
    <sheet name="Lis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H15" i="1"/>
  <c r="H16" i="1"/>
  <c r="H17" i="1"/>
  <c r="H18" i="1"/>
  <c r="H19" i="1"/>
  <c r="H20" i="1"/>
  <c r="K15" i="1"/>
  <c r="K16" i="1"/>
  <c r="K17" i="1"/>
  <c r="K18" i="1"/>
  <c r="K19" i="1"/>
  <c r="K20" i="1"/>
  <c r="M15" i="1"/>
  <c r="M16" i="1"/>
  <c r="M17" i="1"/>
  <c r="M18" i="1"/>
  <c r="M19" i="1"/>
  <c r="M20" i="1"/>
  <c r="O15" i="1"/>
  <c r="O16" i="1"/>
  <c r="O17" i="1"/>
  <c r="O18" i="1"/>
  <c r="O19" i="1"/>
  <c r="O20" i="1"/>
  <c r="Q15" i="1"/>
  <c r="Q16" i="1"/>
  <c r="Q17" i="1"/>
  <c r="Q18" i="1"/>
  <c r="Q19" i="1"/>
  <c r="Q20" i="1"/>
  <c r="D8" i="2"/>
  <c r="D9" i="2"/>
  <c r="D10" i="2"/>
  <c r="G8" i="2"/>
  <c r="G9" i="2"/>
  <c r="G10" i="2"/>
  <c r="J8" i="2"/>
  <c r="J9" i="2"/>
  <c r="J10" i="2"/>
  <c r="L8" i="2"/>
  <c r="L9" i="2"/>
  <c r="L10" i="2"/>
  <c r="N8" i="2"/>
  <c r="N9" i="2"/>
  <c r="N10" i="2"/>
  <c r="D12" i="1"/>
  <c r="H12" i="1"/>
  <c r="K12" i="1"/>
  <c r="M12" i="1"/>
  <c r="O12" i="1"/>
  <c r="Q12" i="1"/>
  <c r="D6" i="2"/>
  <c r="G6" i="2"/>
  <c r="J6" i="2"/>
  <c r="L6" i="2"/>
  <c r="N6" i="2"/>
  <c r="D5" i="2"/>
  <c r="G5" i="2"/>
  <c r="J5" i="2"/>
  <c r="L5" i="2"/>
  <c r="N5" i="2"/>
  <c r="D6" i="1"/>
  <c r="H6" i="1"/>
  <c r="K6" i="1"/>
  <c r="M6" i="1"/>
  <c r="O6" i="1"/>
  <c r="Q6" i="1"/>
  <c r="D7" i="1"/>
  <c r="H7" i="1"/>
  <c r="K7" i="1"/>
  <c r="M7" i="1"/>
  <c r="O7" i="1"/>
  <c r="Q7" i="1"/>
  <c r="Q14" i="1" l="1"/>
  <c r="Q13" i="1"/>
  <c r="Q10" i="1"/>
  <c r="Q5" i="1"/>
  <c r="Q9" i="1"/>
  <c r="Q11" i="1"/>
  <c r="Q8" i="1"/>
  <c r="O14" i="1"/>
  <c r="O13" i="1"/>
  <c r="O10" i="1"/>
  <c r="O5" i="1"/>
  <c r="O9" i="1"/>
  <c r="O11" i="1"/>
  <c r="O8" i="1"/>
  <c r="M14" i="1"/>
  <c r="M13" i="1"/>
  <c r="M10" i="1"/>
  <c r="M5" i="1"/>
  <c r="M9" i="1"/>
  <c r="M11" i="1"/>
  <c r="M8" i="1"/>
  <c r="K14" i="1"/>
  <c r="K13" i="1"/>
  <c r="K10" i="1"/>
  <c r="K5" i="1"/>
  <c r="K9" i="1"/>
  <c r="K11" i="1"/>
  <c r="K8" i="1"/>
  <c r="D7" i="2"/>
  <c r="D4" i="2"/>
  <c r="D13" i="1"/>
  <c r="D10" i="1"/>
  <c r="D5" i="1"/>
  <c r="D9" i="1"/>
  <c r="D11" i="1"/>
  <c r="D8" i="1"/>
  <c r="D14" i="1"/>
  <c r="L4" i="2"/>
  <c r="L7" i="2"/>
  <c r="J4" i="2"/>
  <c r="J7" i="2"/>
  <c r="N4" i="2"/>
  <c r="N7" i="2"/>
  <c r="H10" i="1"/>
  <c r="H13" i="1"/>
  <c r="H5" i="1"/>
  <c r="R19" i="1" s="1"/>
  <c r="S19" i="1" s="1"/>
  <c r="H14" i="1"/>
  <c r="H11" i="1"/>
  <c r="H9" i="1"/>
  <c r="H8" i="1"/>
  <c r="R20" i="1" s="1"/>
  <c r="S20" i="1" s="1"/>
  <c r="G7" i="2"/>
  <c r="G4" i="2"/>
  <c r="E9" i="1"/>
  <c r="E13" i="1"/>
  <c r="E10" i="1"/>
  <c r="E11" i="1"/>
  <c r="E5" i="1"/>
  <c r="E8" i="1"/>
  <c r="R18" i="1" l="1"/>
  <c r="S18" i="1" s="1"/>
  <c r="R17" i="1"/>
  <c r="S17" i="1" s="1"/>
  <c r="R15" i="1"/>
  <c r="S15" i="1" s="1"/>
  <c r="R16" i="1"/>
  <c r="S16" i="1" s="1"/>
  <c r="O9" i="2"/>
  <c r="P9" i="2" s="1"/>
  <c r="O8" i="2"/>
  <c r="O10" i="2"/>
  <c r="P10" i="2" s="1"/>
  <c r="R12" i="1"/>
  <c r="O6" i="2"/>
  <c r="O5" i="2"/>
  <c r="R7" i="1"/>
  <c r="R6" i="1"/>
  <c r="R5" i="1"/>
  <c r="O4" i="2"/>
  <c r="R13" i="1"/>
  <c r="R8" i="1"/>
  <c r="R11" i="1"/>
  <c r="R10" i="1"/>
  <c r="R9" i="1"/>
  <c r="R14" i="1"/>
  <c r="O7" i="2"/>
  <c r="P8" i="2" l="1"/>
  <c r="S6" i="1"/>
  <c r="S7" i="1"/>
  <c r="S12" i="1"/>
  <c r="P5" i="2"/>
  <c r="P6" i="2"/>
  <c r="P7" i="2"/>
  <c r="S11" i="1"/>
  <c r="S14" i="1"/>
  <c r="P4" i="2"/>
  <c r="S8" i="1"/>
  <c r="S9" i="1"/>
  <c r="S10" i="1"/>
  <c r="S5" i="1"/>
  <c r="S13" i="1"/>
</calcChain>
</file>

<file path=xl/sharedStrings.xml><?xml version="1.0" encoding="utf-8"?>
<sst xmlns="http://schemas.openxmlformats.org/spreadsheetml/2006/main" count="82" uniqueCount="53">
  <si>
    <t>Muži</t>
  </si>
  <si>
    <t>Jméno</t>
  </si>
  <si>
    <t>Příjmení</t>
  </si>
  <si>
    <t>Váha [kg]</t>
  </si>
  <si>
    <t>Bench-press</t>
  </si>
  <si>
    <t>šplh</t>
  </si>
  <si>
    <t>přednos</t>
  </si>
  <si>
    <t>přítahy</t>
  </si>
  <si>
    <t>kliky</t>
  </si>
  <si>
    <t>celkem</t>
  </si>
  <si>
    <t>umístění</t>
  </si>
  <si>
    <t>zvedá</t>
  </si>
  <si>
    <t>počet</t>
  </si>
  <si>
    <t>nazvedáno [kg]</t>
  </si>
  <si>
    <t>pořadí</t>
  </si>
  <si>
    <t>čas [s]</t>
  </si>
  <si>
    <t>Pořadí</t>
  </si>
  <si>
    <t>výdrž [s]</t>
  </si>
  <si>
    <t>součet pořadí</t>
  </si>
  <si>
    <t>váha</t>
  </si>
  <si>
    <t>Ženy a děti</t>
  </si>
  <si>
    <t>Sokolský silák 2024</t>
  </si>
  <si>
    <t>Antonín</t>
  </si>
  <si>
    <t>Marek</t>
  </si>
  <si>
    <t>David</t>
  </si>
  <si>
    <t>Kosová</t>
  </si>
  <si>
    <t>Mihulová</t>
  </si>
  <si>
    <t>Gilbert</t>
  </si>
  <si>
    <t>Cyril</t>
  </si>
  <si>
    <t>Štveráčková</t>
  </si>
  <si>
    <t>Borková</t>
  </si>
  <si>
    <t>Jan</t>
  </si>
  <si>
    <t>Dan</t>
  </si>
  <si>
    <t>Hrabcová</t>
  </si>
  <si>
    <t>Pokorný 4</t>
  </si>
  <si>
    <t>Novák 2</t>
  </si>
  <si>
    <t>Kotulán 3</t>
  </si>
  <si>
    <t>Mach 1</t>
  </si>
  <si>
    <t>Pavlíček 7</t>
  </si>
  <si>
    <t>Kuneš 8</t>
  </si>
  <si>
    <t>Voborný 5</t>
  </si>
  <si>
    <t>Parolek 6</t>
  </si>
  <si>
    <t>Iveta 1</t>
  </si>
  <si>
    <t>Soňa 5</t>
  </si>
  <si>
    <t>Sylva 3</t>
  </si>
  <si>
    <t>Nela 4</t>
  </si>
  <si>
    <t>Alena 2</t>
  </si>
  <si>
    <t>1.</t>
  </si>
  <si>
    <t>2.</t>
  </si>
  <si>
    <t>3.</t>
  </si>
  <si>
    <t>4.</t>
  </si>
  <si>
    <t>5.</t>
  </si>
  <si>
    <t>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</si>
</sst>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8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/>
    <xf numFmtId="9" fontId="5" fillId="0" borderId="1" xfId="0" applyNumberFormat="1" applyFont="1" applyBorder="1"/>
    <xf numFmtId="0" fontId="7" fillId="0" borderId="0" xfId="0" applyFont="1"/>
    <xf numFmtId="0" fontId="5" fillId="0" borderId="4" xfId="0" applyFont="1" applyBorder="1"/>
    <xf numFmtId="0" fontId="0" fillId="0" borderId="2" xfId="0" applyBorder="1"/>
    <xf numFmtId="9" fontId="5" fillId="0" borderId="4" xfId="0" applyNumberFormat="1" applyFont="1" applyBorder="1"/>
    <xf numFmtId="0" fontId="5" fillId="0" borderId="3" xfId="0" applyFont="1" applyBorder="1"/>
    <xf numFmtId="0" fontId="5" fillId="0" borderId="5" xfId="0" applyFont="1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NumberFormat="1" applyFill="1"/>
    <xf numFmtId="0" fontId="0" fillId="0" borderId="2" xfId="0" applyNumberFormat="1" applyFill="1" applyBorder="1"/>
    <xf numFmtId="0" fontId="0" fillId="0" borderId="12" xfId="0" applyNumberFormat="1" applyFill="1" applyBorder="1"/>
    <xf numFmtId="0" fontId="0" fillId="0" borderId="7" xfId="0" applyNumberFormat="1" applyFill="1" applyBorder="1"/>
    <xf numFmtId="0" fontId="0" fillId="2" borderId="2" xfId="0" applyNumberFormat="1" applyFill="1" applyBorder="1"/>
  </cellXfs>
  <cellStyles count="5">
    <cellStyle name="Heading" xfId="1" xr:uid="{00000000-0005-0000-0000-000000000000}"/>
    <cellStyle name="Heading1" xfId="2" xr:uid="{00000000-0005-0000-0000-000001000000}"/>
    <cellStyle name="Normální" xfId="0" builtinId="0" customBuiltin="1"/>
    <cellStyle name="Result" xfId="3" xr:uid="{00000000-0005-0000-0000-000003000000}"/>
    <cellStyle name="Result2" xfId="4" xr:uid="{00000000-0005-0000-0000-000004000000}"/>
  </cellStyles>
  <dxfs count="49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numFmt numFmtId="0" formatCode="General"/>
      <fill>
        <patternFill patternType="none">
          <fgColor indexed="64"/>
          <bgColor theme="0"/>
        </patternFill>
      </fill>
    </dxf>
    <dxf>
      <fill>
        <patternFill>
          <bgColor theme="0"/>
        </patternFill>
      </fill>
    </dxf>
    <dxf>
      <numFmt numFmtId="0" formatCode="General"/>
      <fill>
        <patternFill patternType="none">
          <fgColor indexed="64"/>
          <bgColor theme="0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5:V20" headerRowCount="0" totalsRowShown="0" headerRowDxfId="48">
  <sortState xmlns:xlrd2="http://schemas.microsoft.com/office/spreadsheetml/2017/richdata2" ref="A5:S14">
    <sortCondition ref="S5:S14"/>
  </sortState>
  <tableColumns count="22">
    <tableColumn id="1" xr3:uid="{00000000-0010-0000-0000-000001000000}" name="Sloupec1" dataDxfId="47"/>
    <tableColumn id="2" xr3:uid="{00000000-0010-0000-0000-000002000000}" name="Sloupec2" dataDxfId="46"/>
    <tableColumn id="3" xr3:uid="{00000000-0010-0000-0000-000003000000}" name="Sloupec3" dataDxfId="45"/>
    <tableColumn id="4" xr3:uid="{00000000-0010-0000-0000-000004000000}" name="Sloupec4" dataDxfId="44">
      <calculatedColumnFormula>__Anonymous_Sheet_DB__0[[#This Row],[Sloupec3]]*0.7</calculatedColumnFormula>
    </tableColumn>
    <tableColumn id="5" xr3:uid="{00000000-0010-0000-0000-000005000000}" name="Sloupec5" dataDxfId="43"/>
    <tableColumn id="6" xr3:uid="{00000000-0010-0000-0000-000006000000}" name="Sloupec6" dataDxfId="42"/>
    <tableColumn id="7" xr3:uid="{00000000-0010-0000-0000-000007000000}" name="Sloupec7" dataDxfId="41"/>
    <tableColumn id="8" xr3:uid="{00000000-0010-0000-0000-000008000000}" name="Sloupec8" dataDxfId="40">
      <calculatedColumnFormula>__Anonymous_Sheet_DB__0[[#This Row],[Sloupec6]]*__Anonymous_Sheet_DB__0[[#This Row],[Sloupec7]]</calculatedColumnFormula>
    </tableColumn>
    <tableColumn id="9" xr3:uid="{00000000-0010-0000-0000-000009000000}" name="Sloupec9" dataDxfId="39">
      <calculatedColumnFormula>_xlfn.RANK.AVG(__Anonymous_Sheet_DB__0[[#This Row],[Sloupec8]],__Anonymous_Sheet_DB__0[[#All],[Sloupec8]],0)</calculatedColumnFormula>
    </tableColumn>
    <tableColumn id="10" xr3:uid="{00000000-0010-0000-0000-00000A000000}" name="Sloupec10" dataDxfId="38"/>
    <tableColumn id="11" xr3:uid="{00000000-0010-0000-0000-00000B000000}" name="Sloupec11" dataDxfId="37">
      <calculatedColumnFormula>_xlfn.RANK.AVG(__Anonymous_Sheet_DB__0[[#This Row],[Sloupec10]],__Anonymous_Sheet_DB__0[[#All],[Sloupec10]],1)</calculatedColumnFormula>
    </tableColumn>
    <tableColumn id="12" xr3:uid="{00000000-0010-0000-0000-00000C000000}" name="Sloupec12" dataDxfId="36"/>
    <tableColumn id="13" xr3:uid="{00000000-0010-0000-0000-00000D000000}" name="Sloupec13" dataDxfId="35">
      <calculatedColumnFormula>_xlfn.RANK.AVG(__Anonymous_Sheet_DB__0[[#This Row],[Sloupec12]],__Anonymous_Sheet_DB__0[[#All],[Sloupec12]],0)</calculatedColumnFormula>
    </tableColumn>
    <tableColumn id="14" xr3:uid="{00000000-0010-0000-0000-00000E000000}" name="Sloupec14" dataDxfId="34"/>
    <tableColumn id="15" xr3:uid="{00000000-0010-0000-0000-00000F000000}" name="Sloupec15" dataDxfId="33">
      <calculatedColumnFormula>_xlfn.RANK.AVG(__Anonymous_Sheet_DB__0[[#This Row],[Sloupec14]],__Anonymous_Sheet_DB__0[[#All],[Sloupec14]],0)</calculatedColumnFormula>
    </tableColumn>
    <tableColumn id="16" xr3:uid="{00000000-0010-0000-0000-000010000000}" name="Sloupec16" dataDxfId="32"/>
    <tableColumn id="17" xr3:uid="{00000000-0010-0000-0000-000011000000}" name="Sloupec17" dataDxfId="31">
      <calculatedColumnFormula>_xlfn.RANK.AVG(__Anonymous_Sheet_DB__0[[#This Row],[Sloupec16]],__Anonymous_Sheet_DB__0[[#All],[Sloupec16]],0)</calculatedColumnFormula>
    </tableColumn>
    <tableColumn id="18" xr3:uid="{00000000-0010-0000-0000-000012000000}" name="Sloupec18" dataDxfId="30">
      <calculatedColumnFormula>SUM(__Anonymous_Sheet_DB__0[[#This Row],[Sloupec9]],__Anonymous_Sheet_DB__0[[#This Row],[Sloupec11]],__Anonymous_Sheet_DB__0[[#This Row],[Sloupec13]],__Anonymous_Sheet_DB__0[[#This Row],[Sloupec15]],__Anonymous_Sheet_DB__0[[#This Row],[Sloupec17]])</calculatedColumnFormula>
    </tableColumn>
    <tableColumn id="19" xr3:uid="{00000000-0010-0000-0000-000013000000}" name="Sloupec19" headerRowDxfId="29" dataDxfId="28">
      <calculatedColumnFormula>RANK(__Anonymous_Sheet_DB__0[[#This Row],[Sloupec18]],__Anonymous_Sheet_DB__0[[#All],[Sloupec18]],1)</calculatedColumnFormula>
    </tableColumn>
    <tableColumn id="20" xr3:uid="{F5A38DE7-D737-4014-AE2C-AB2DEDD8B813}" name="Sloupec20" headerRowDxfId="4" dataDxfId="5"/>
    <tableColumn id="21" xr3:uid="{AEB2BFC3-C74D-4C15-9BC7-AAFD25E96D2E}" name="Sloupec21" headerRowDxfId="2" dataDxfId="3"/>
    <tableColumn id="22" xr3:uid="{4FE8AEAD-979C-4127-9B35-E44637955F92}" name="Sloupec22" headerRowDxfId="0" dataDxfId="1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__Anonymous_Sheet_DB__1" displayName="__Anonymous_Sheet_DB__1" ref="A4:R10" headerRowCount="0" totalsRowShown="0" headerRowDxfId="27" dataDxfId="26">
  <sortState xmlns:xlrd2="http://schemas.microsoft.com/office/spreadsheetml/2017/richdata2" ref="A4:P7">
    <sortCondition ref="P4:P7"/>
  </sortState>
  <tableColumns count="18">
    <tableColumn id="1" xr3:uid="{00000000-0010-0000-0100-000001000000}" name="Sloupec1" dataDxfId="25"/>
    <tableColumn id="2" xr3:uid="{00000000-0010-0000-0100-000002000000}" name="Sloupec2" dataDxfId="24"/>
    <tableColumn id="3" xr3:uid="{00000000-0010-0000-0100-000003000000}" name="Sloupec3" dataDxfId="23"/>
    <tableColumn id="4" xr3:uid="{00000000-0010-0000-0100-000004000000}" name="Sloupec4" dataDxfId="22">
      <calculatedColumnFormula>__Anonymous_Sheet_DB__1[[#This Row],[Sloupec3]]*0.5</calculatedColumnFormula>
    </tableColumn>
    <tableColumn id="5" xr3:uid="{00000000-0010-0000-0100-000005000000}" name="Sloupec5" dataDxfId="21"/>
    <tableColumn id="6" xr3:uid="{00000000-0010-0000-0100-000006000000}" name="Sloupec6" dataDxfId="20"/>
    <tableColumn id="7" xr3:uid="{00000000-0010-0000-0100-000007000000}" name="Sloupec7" dataDxfId="19">
      <calculatedColumnFormula>__Anonymous_Sheet_DB__1[[#This Row],[Sloupec5]]*__Anonymous_Sheet_DB__1[[#This Row],[Sloupec6]]</calculatedColumnFormula>
    </tableColumn>
    <tableColumn id="8" xr3:uid="{00000000-0010-0000-0100-000008000000}" name="Sloupec8" dataDxfId="18">
      <calculatedColumnFormula>_xlfn.RANK.AVG(__Anonymous_Sheet_DB__1[[#This Row],[Sloupec7]],__Anonymous_Sheet_DB__1[[#All],[Sloupec7]],0)</calculatedColumnFormula>
    </tableColumn>
    <tableColumn id="9" xr3:uid="{00000000-0010-0000-0100-000009000000}" name="Sloupec9" dataDxfId="17"/>
    <tableColumn id="10" xr3:uid="{00000000-0010-0000-0100-00000A000000}" name="Sloupec10" dataDxfId="16">
      <calculatedColumnFormula>_xlfn.RANK.AVG(__Anonymous_Sheet_DB__1[[#This Row],[Sloupec9]],__Anonymous_Sheet_DB__1[[#All],[Sloupec9]],1)</calculatedColumnFormula>
    </tableColumn>
    <tableColumn id="11" xr3:uid="{00000000-0010-0000-0100-00000B000000}" name="Sloupec11" dataDxfId="15"/>
    <tableColumn id="12" xr3:uid="{00000000-0010-0000-0100-00000C000000}" name="Sloupec12" dataDxfId="14">
      <calculatedColumnFormula>_xlfn.RANK.AVG(__Anonymous_Sheet_DB__1[[#This Row],[Sloupec11]],__Anonymous_Sheet_DB__1[[#All],[Sloupec11]],0)</calculatedColumnFormula>
    </tableColumn>
    <tableColumn id="13" xr3:uid="{00000000-0010-0000-0100-00000D000000}" name="Sloupec13" dataDxfId="13"/>
    <tableColumn id="14" xr3:uid="{00000000-0010-0000-0100-00000E000000}" name="Sloupec14" dataDxfId="12">
      <calculatedColumnFormula>_xlfn.RANK.AVG(__Anonymous_Sheet_DB__1[[#This Row],[Sloupec13]],__Anonymous_Sheet_DB__1[[#All],[Sloupec13]],0)</calculatedColumnFormula>
    </tableColumn>
    <tableColumn id="15" xr3:uid="{00000000-0010-0000-0100-00000F000000}" name="Sloupec15" dataDxfId="11">
      <calculatedColumnFormula>SUM(__Anonymous_Sheet_DB__1[[#This Row],[Sloupec8]],__Anonymous_Sheet_DB__1[[#This Row],[Sloupec10]],__Anonymous_Sheet_DB__1[[#This Row],[Sloupec12]],__Anonymous_Sheet_DB__1[[#This Row],[Sloupec14]])</calculatedColumnFormula>
    </tableColumn>
    <tableColumn id="16" xr3:uid="{00000000-0010-0000-0100-000010000000}" name="Sloupec16" dataDxfId="10">
      <calculatedColumnFormula>RANK(__Anonymous_Sheet_DB__1[[#This Row],[Sloupec15]],__Anonymous_Sheet_DB__1[[#All],[Sloupec15]],1)</calculatedColumnFormula>
    </tableColumn>
    <tableColumn id="17" xr3:uid="{8FC9D3FB-23D3-4DDE-B263-B6A2545E7EF2}" name="Sloupec17" headerRowDxfId="8" dataDxfId="9"/>
    <tableColumn id="18" xr3:uid="{72674D5F-1C7F-4E48-B540-0F374BD8AFF2}" name="Sloupec18" headerRowDxfId="6" dataDxfId="7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A2" workbookViewId="0">
      <selection activeCell="A16" sqref="A16"/>
    </sheetView>
  </sheetViews>
  <sheetFormatPr defaultRowHeight="14" x14ac:dyDescent="0.3"/>
  <cols>
    <col min="1" max="3" width="10.75" customWidth="1"/>
    <col min="4" max="4" width="7.83203125" customWidth="1"/>
    <col min="5" max="5" width="10.75" hidden="1" customWidth="1"/>
    <col min="6" max="6" width="6.25" customWidth="1"/>
    <col min="7" max="7" width="5.83203125" bestFit="1" customWidth="1"/>
    <col min="8" max="8" width="14.33203125" customWidth="1"/>
    <col min="9" max="9" width="6.5" bestFit="1" customWidth="1"/>
    <col min="10" max="10" width="6.58203125" customWidth="1"/>
    <col min="11" max="11" width="6.5" customWidth="1"/>
    <col min="12" max="12" width="9.83203125" bestFit="1" customWidth="1"/>
    <col min="13" max="13" width="6.75" customWidth="1"/>
    <col min="14" max="14" width="5.83203125" bestFit="1" customWidth="1"/>
    <col min="15" max="15" width="6.5" bestFit="1" customWidth="1"/>
    <col min="16" max="16" width="5.83203125" bestFit="1" customWidth="1"/>
    <col min="17" max="17" width="6.5" bestFit="1" customWidth="1"/>
    <col min="18" max="18" width="13.08203125" bestFit="1" customWidth="1"/>
    <col min="19" max="1023" width="10.75" customWidth="1"/>
  </cols>
  <sheetData>
    <row r="1" spans="1:22" ht="25" x14ac:dyDescent="0.5">
      <c r="A1" s="24" t="s">
        <v>21</v>
      </c>
      <c r="B1" s="24"/>
      <c r="C1" s="24"/>
      <c r="D1" s="24"/>
    </row>
    <row r="2" spans="1:22" ht="45.4" customHeight="1" x14ac:dyDescent="0.4">
      <c r="A2" s="1" t="s">
        <v>0</v>
      </c>
    </row>
    <row r="3" spans="1:22" x14ac:dyDescent="0.3">
      <c r="A3" s="25" t="s">
        <v>1</v>
      </c>
      <c r="B3" s="25" t="s">
        <v>2</v>
      </c>
      <c r="C3" s="25" t="s">
        <v>3</v>
      </c>
      <c r="D3" s="21" t="s">
        <v>4</v>
      </c>
      <c r="E3" s="21"/>
      <c r="F3" s="21"/>
      <c r="G3" s="21"/>
      <c r="H3" s="21"/>
      <c r="I3" s="21"/>
      <c r="J3" s="21" t="s">
        <v>5</v>
      </c>
      <c r="K3" s="21"/>
      <c r="L3" s="21" t="s">
        <v>6</v>
      </c>
      <c r="M3" s="21"/>
      <c r="N3" s="21" t="s">
        <v>7</v>
      </c>
      <c r="O3" s="21"/>
      <c r="P3" s="21" t="s">
        <v>8</v>
      </c>
      <c r="Q3" s="21"/>
      <c r="R3" s="8" t="s">
        <v>9</v>
      </c>
      <c r="S3" s="22" t="s">
        <v>10</v>
      </c>
    </row>
    <row r="4" spans="1:22" x14ac:dyDescent="0.3">
      <c r="A4" s="26"/>
      <c r="B4" s="26"/>
      <c r="C4" s="26"/>
      <c r="D4" s="7">
        <v>0.7</v>
      </c>
      <c r="E4" s="7">
        <v>0.8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14</v>
      </c>
      <c r="N4" s="5" t="s">
        <v>12</v>
      </c>
      <c r="O4" s="5" t="s">
        <v>14</v>
      </c>
      <c r="P4" s="5" t="s">
        <v>12</v>
      </c>
      <c r="Q4" s="5" t="s">
        <v>14</v>
      </c>
      <c r="R4" s="9" t="s">
        <v>18</v>
      </c>
      <c r="S4" s="23"/>
    </row>
    <row r="5" spans="1:22" x14ac:dyDescent="0.3">
      <c r="A5" s="6" t="s">
        <v>22</v>
      </c>
      <c r="B5" s="6" t="s">
        <v>41</v>
      </c>
      <c r="C5" s="6">
        <v>71</v>
      </c>
      <c r="D5" s="6">
        <f>__Anonymous_Sheet_DB__0[[#This Row],[Sloupec3]]*0.7</f>
        <v>49.699999999999996</v>
      </c>
      <c r="E5" s="6">
        <f>C5*0.8</f>
        <v>56.800000000000004</v>
      </c>
      <c r="F5" s="6">
        <v>50</v>
      </c>
      <c r="G5" s="6">
        <v>20</v>
      </c>
      <c r="H5" s="6">
        <f>__Anonymous_Sheet_DB__0[[#This Row],[Sloupec6]]*__Anonymous_Sheet_DB__0[[#This Row],[Sloupec7]]</f>
        <v>1000</v>
      </c>
      <c r="I5" s="6">
        <v>5</v>
      </c>
      <c r="J5" s="6">
        <v>6.7</v>
      </c>
      <c r="K5" s="6">
        <f>_xlfn.RANK.AVG(__Anonymous_Sheet_DB__0[[#This Row],[Sloupec10]],__Anonymous_Sheet_DB__0[[#All],[Sloupec10]],1)</f>
        <v>3.5</v>
      </c>
      <c r="L5" s="6">
        <v>40</v>
      </c>
      <c r="M5" s="6">
        <f>_xlfn.RANK.AVG(__Anonymous_Sheet_DB__0[[#This Row],[Sloupec12]],__Anonymous_Sheet_DB__0[[#All],[Sloupec12]],0)</f>
        <v>3</v>
      </c>
      <c r="N5" s="6">
        <v>14</v>
      </c>
      <c r="O5" s="6">
        <f>_xlfn.RANK.AVG(__Anonymous_Sheet_DB__0[[#This Row],[Sloupec14]],__Anonymous_Sheet_DB__0[[#All],[Sloupec14]],0)</f>
        <v>7</v>
      </c>
      <c r="P5" s="6">
        <v>14</v>
      </c>
      <c r="Q5" s="6">
        <f>_xlfn.RANK.AVG(__Anonymous_Sheet_DB__0[[#This Row],[Sloupec16]],__Anonymous_Sheet_DB__0[[#All],[Sloupec16]],0)</f>
        <v>5.5</v>
      </c>
      <c r="R5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24</v>
      </c>
      <c r="S5" s="6" t="e">
        <f>RANK(__Anonymous_Sheet_DB__0[[#This Row],[Sloupec18]],__Anonymous_Sheet_DB__0[[#All],[Sloupec18]],1)</f>
        <v>#N/A</v>
      </c>
      <c r="T5" s="30"/>
      <c r="U5" s="30"/>
      <c r="V5" s="30">
        <v>6</v>
      </c>
    </row>
    <row r="6" spans="1:22" x14ac:dyDescent="0.3">
      <c r="A6" s="10" t="s">
        <v>23</v>
      </c>
      <c r="B6" s="6" t="s">
        <v>40</v>
      </c>
      <c r="C6" s="6">
        <v>80</v>
      </c>
      <c r="D6" s="6">
        <f>__Anonymous_Sheet_DB__0[[#This Row],[Sloupec3]]*0.7</f>
        <v>56</v>
      </c>
      <c r="E6" s="6"/>
      <c r="F6" s="6">
        <v>56</v>
      </c>
      <c r="G6" s="6">
        <v>46</v>
      </c>
      <c r="H6" s="6">
        <f>__Anonymous_Sheet_DB__0[[#This Row],[Sloupec6]]*__Anonymous_Sheet_DB__0[[#This Row],[Sloupec7]]</f>
        <v>2576</v>
      </c>
      <c r="I6" s="6">
        <v>1</v>
      </c>
      <c r="J6" s="6">
        <v>4.7</v>
      </c>
      <c r="K6" s="6">
        <f>_xlfn.RANK.AVG(__Anonymous_Sheet_DB__0[[#This Row],[Sloupec10]],__Anonymous_Sheet_DB__0[[#All],[Sloupec10]],1)</f>
        <v>1</v>
      </c>
      <c r="L6" s="6">
        <v>68</v>
      </c>
      <c r="M6" s="6">
        <f>_xlfn.RANK.AVG(__Anonymous_Sheet_DB__0[[#This Row],[Sloupec12]],__Anonymous_Sheet_DB__0[[#All],[Sloupec12]],0)</f>
        <v>1</v>
      </c>
      <c r="N6" s="6">
        <v>31</v>
      </c>
      <c r="O6" s="6">
        <f>_xlfn.RANK.AVG(__Anonymous_Sheet_DB__0[[#This Row],[Sloupec14]],__Anonymous_Sheet_DB__0[[#All],[Sloupec14]],0)</f>
        <v>1</v>
      </c>
      <c r="P6" s="6">
        <v>35</v>
      </c>
      <c r="Q6" s="6">
        <f>_xlfn.RANK.AVG(__Anonymous_Sheet_DB__0[[#This Row],[Sloupec16]],__Anonymous_Sheet_DB__0[[#All],[Sloupec16]],0)</f>
        <v>1</v>
      </c>
      <c r="R6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5</v>
      </c>
      <c r="S6" s="15" t="e">
        <f>RANK(__Anonymous_Sheet_DB__0[[#This Row],[Sloupec18]],__Anonymous_Sheet_DB__0[[#All],[Sloupec18]],1)</f>
        <v>#N/A</v>
      </c>
      <c r="T6" s="29"/>
      <c r="U6" s="29"/>
      <c r="V6" s="29">
        <v>1</v>
      </c>
    </row>
    <row r="7" spans="1:22" x14ac:dyDescent="0.3">
      <c r="A7" s="10" t="s">
        <v>24</v>
      </c>
      <c r="B7" s="6" t="s">
        <v>39</v>
      </c>
      <c r="C7" s="6">
        <v>84</v>
      </c>
      <c r="D7" s="6">
        <f>__Anonymous_Sheet_DB__0[[#This Row],[Sloupec3]]*0.7</f>
        <v>58.8</v>
      </c>
      <c r="E7" s="6"/>
      <c r="F7" s="6">
        <v>60</v>
      </c>
      <c r="G7" s="6">
        <v>28</v>
      </c>
      <c r="H7" s="6">
        <f>__Anonymous_Sheet_DB__0[[#This Row],[Sloupec6]]*__Anonymous_Sheet_DB__0[[#This Row],[Sloupec7]]</f>
        <v>1680</v>
      </c>
      <c r="I7" s="6">
        <v>3</v>
      </c>
      <c r="J7" s="6">
        <v>7.7</v>
      </c>
      <c r="K7" s="6">
        <f>_xlfn.RANK.AVG(__Anonymous_Sheet_DB__0[[#This Row],[Sloupec10]],__Anonymous_Sheet_DB__0[[#All],[Sloupec10]],1)</f>
        <v>6</v>
      </c>
      <c r="L7" s="6">
        <v>43</v>
      </c>
      <c r="M7" s="6">
        <f>_xlfn.RANK.AVG(__Anonymous_Sheet_DB__0[[#This Row],[Sloupec12]],__Anonymous_Sheet_DB__0[[#All],[Sloupec12]],0)</f>
        <v>2</v>
      </c>
      <c r="N7" s="6">
        <v>20</v>
      </c>
      <c r="O7" s="6">
        <f>_xlfn.RANK.AVG(__Anonymous_Sheet_DB__0[[#This Row],[Sloupec14]],__Anonymous_Sheet_DB__0[[#All],[Sloupec14]],0)</f>
        <v>6</v>
      </c>
      <c r="P7" s="6">
        <v>30</v>
      </c>
      <c r="Q7" s="6">
        <f>_xlfn.RANK.AVG(__Anonymous_Sheet_DB__0[[#This Row],[Sloupec16]],__Anonymous_Sheet_DB__0[[#All],[Sloupec16]],0)</f>
        <v>3.5</v>
      </c>
      <c r="R7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20.5</v>
      </c>
      <c r="S7" s="15" t="e">
        <f>RANK(__Anonymous_Sheet_DB__0[[#This Row],[Sloupec18]],__Anonymous_Sheet_DB__0[[#All],[Sloupec18]],1)</f>
        <v>#N/A</v>
      </c>
      <c r="T7" s="29"/>
      <c r="U7" s="29"/>
      <c r="V7" s="29">
        <v>3</v>
      </c>
    </row>
    <row r="8" spans="1:22" x14ac:dyDescent="0.3">
      <c r="A8" s="10" t="s">
        <v>27</v>
      </c>
      <c r="B8" s="6" t="s">
        <v>35</v>
      </c>
      <c r="C8" s="6">
        <v>75</v>
      </c>
      <c r="D8" s="6">
        <f>__Anonymous_Sheet_DB__0[[#This Row],[Sloupec3]]*0.7</f>
        <v>52.5</v>
      </c>
      <c r="E8" s="6" t="e">
        <f>#REF!*0.8</f>
        <v>#REF!</v>
      </c>
      <c r="F8" s="6">
        <v>53</v>
      </c>
      <c r="G8" s="6">
        <v>4</v>
      </c>
      <c r="H8" s="6">
        <f>__Anonymous_Sheet_DB__0[[#This Row],[Sloupec6]]*__Anonymous_Sheet_DB__0[[#This Row],[Sloupec7]]</f>
        <v>212</v>
      </c>
      <c r="I8" s="6">
        <v>8</v>
      </c>
      <c r="J8" s="6">
        <v>11.1</v>
      </c>
      <c r="K8" s="6">
        <f>_xlfn.RANK.AVG(__Anonymous_Sheet_DB__0[[#This Row],[Sloupec10]],__Anonymous_Sheet_DB__0[[#All],[Sloupec10]],1)</f>
        <v>8</v>
      </c>
      <c r="L8" s="6">
        <v>6</v>
      </c>
      <c r="M8" s="6">
        <f>_xlfn.RANK.AVG(__Anonymous_Sheet_DB__0[[#This Row],[Sloupec12]],__Anonymous_Sheet_DB__0[[#All],[Sloupec12]],0)</f>
        <v>7</v>
      </c>
      <c r="N8" s="6">
        <v>13</v>
      </c>
      <c r="O8" s="6">
        <f>_xlfn.RANK.AVG(__Anonymous_Sheet_DB__0[[#This Row],[Sloupec14]],__Anonymous_Sheet_DB__0[[#All],[Sloupec14]],0)</f>
        <v>8</v>
      </c>
      <c r="P8" s="6">
        <v>10</v>
      </c>
      <c r="Q8" s="6">
        <f>_xlfn.RANK.AVG(__Anonymous_Sheet_DB__0[[#This Row],[Sloupec16]],__Anonymous_Sheet_DB__0[[#All],[Sloupec16]],0)</f>
        <v>8</v>
      </c>
      <c r="R8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39</v>
      </c>
      <c r="S8" s="6" t="e">
        <f>RANK(__Anonymous_Sheet_DB__0[[#This Row],[Sloupec18]],__Anonymous_Sheet_DB__0[[#All],[Sloupec18]],1)</f>
        <v>#N/A</v>
      </c>
      <c r="T8" s="29"/>
      <c r="U8" s="29"/>
      <c r="V8" s="29">
        <v>8</v>
      </c>
    </row>
    <row r="9" spans="1:22" x14ac:dyDescent="0.3">
      <c r="A9" s="6" t="s">
        <v>28</v>
      </c>
      <c r="B9" s="6" t="s">
        <v>38</v>
      </c>
      <c r="C9" s="6">
        <v>70</v>
      </c>
      <c r="D9" s="6">
        <f>__Anonymous_Sheet_DB__0[[#This Row],[Sloupec3]]*0.7</f>
        <v>49</v>
      </c>
      <c r="E9" s="6">
        <f>C9*0.8</f>
        <v>56</v>
      </c>
      <c r="F9" s="6">
        <v>50</v>
      </c>
      <c r="G9" s="6">
        <v>18</v>
      </c>
      <c r="H9" s="6">
        <f>__Anonymous_Sheet_DB__0[[#This Row],[Sloupec6]]*__Anonymous_Sheet_DB__0[[#This Row],[Sloupec7]]</f>
        <v>900</v>
      </c>
      <c r="I9" s="6">
        <v>6</v>
      </c>
      <c r="J9" s="6">
        <v>5.0999999999999996</v>
      </c>
      <c r="K9" s="6">
        <f>_xlfn.RANK.AVG(__Anonymous_Sheet_DB__0[[#This Row],[Sloupec10]],__Anonymous_Sheet_DB__0[[#All],[Sloupec10]],1)</f>
        <v>2</v>
      </c>
      <c r="L9" s="6">
        <v>36</v>
      </c>
      <c r="M9" s="6">
        <f>_xlfn.RANK.AVG(__Anonymous_Sheet_DB__0[[#This Row],[Sloupec12]],__Anonymous_Sheet_DB__0[[#All],[Sloupec12]],0)</f>
        <v>4.5</v>
      </c>
      <c r="N9" s="6">
        <v>26</v>
      </c>
      <c r="O9" s="6">
        <f>_xlfn.RANK.AVG(__Anonymous_Sheet_DB__0[[#This Row],[Sloupec14]],__Anonymous_Sheet_DB__0[[#All],[Sloupec14]],0)</f>
        <v>2</v>
      </c>
      <c r="P9" s="6">
        <v>11</v>
      </c>
      <c r="Q9" s="6">
        <f>_xlfn.RANK.AVG(__Anonymous_Sheet_DB__0[[#This Row],[Sloupec16]],__Anonymous_Sheet_DB__0[[#All],[Sloupec16]],0)</f>
        <v>7</v>
      </c>
      <c r="R9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21.5</v>
      </c>
      <c r="S9" s="6" t="e">
        <f>RANK(__Anonymous_Sheet_DB__0[[#This Row],[Sloupec18]],__Anonymous_Sheet_DB__0[[#All],[Sloupec18]],1)</f>
        <v>#N/A</v>
      </c>
      <c r="T9" s="29"/>
      <c r="U9" s="32"/>
      <c r="V9" s="32">
        <v>4</v>
      </c>
    </row>
    <row r="10" spans="1:22" x14ac:dyDescent="0.3">
      <c r="A10" s="6" t="s">
        <v>52</v>
      </c>
      <c r="B10" s="6" t="s">
        <v>37</v>
      </c>
      <c r="C10" s="6">
        <v>75</v>
      </c>
      <c r="D10" s="6">
        <f>__Anonymous_Sheet_DB__0[[#This Row],[Sloupec3]]*0.7</f>
        <v>52.5</v>
      </c>
      <c r="E10" s="6">
        <f>C10*0.8</f>
        <v>60</v>
      </c>
      <c r="F10" s="6">
        <v>53</v>
      </c>
      <c r="G10" s="6">
        <v>32</v>
      </c>
      <c r="H10" s="6">
        <f>__Anonymous_Sheet_DB__0[[#This Row],[Sloupec6]]*__Anonymous_Sheet_DB__0[[#This Row],[Sloupec7]]</f>
        <v>1696</v>
      </c>
      <c r="I10" s="6">
        <v>2</v>
      </c>
      <c r="J10" s="6">
        <v>6.7</v>
      </c>
      <c r="K10" s="6">
        <f>_xlfn.RANK.AVG(__Anonymous_Sheet_DB__0[[#This Row],[Sloupec10]],__Anonymous_Sheet_DB__0[[#All],[Sloupec10]],1)</f>
        <v>3.5</v>
      </c>
      <c r="L10" s="6">
        <v>30</v>
      </c>
      <c r="M10" s="6">
        <f>_xlfn.RANK.AVG(__Anonymous_Sheet_DB__0[[#This Row],[Sloupec12]],__Anonymous_Sheet_DB__0[[#All],[Sloupec12]],0)</f>
        <v>6</v>
      </c>
      <c r="N10" s="6">
        <v>22</v>
      </c>
      <c r="O10" s="6">
        <f>_xlfn.RANK.AVG(__Anonymous_Sheet_DB__0[[#This Row],[Sloupec14]],__Anonymous_Sheet_DB__0[[#All],[Sloupec14]],0)</f>
        <v>5</v>
      </c>
      <c r="P10" s="6">
        <v>34</v>
      </c>
      <c r="Q10" s="6">
        <f>_xlfn.RANK.AVG(__Anonymous_Sheet_DB__0[[#This Row],[Sloupec16]],__Anonymous_Sheet_DB__0[[#All],[Sloupec16]],0)</f>
        <v>2</v>
      </c>
      <c r="R10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18.5</v>
      </c>
      <c r="S10" s="6" t="e">
        <f>RANK(__Anonymous_Sheet_DB__0[[#This Row],[Sloupec18]],__Anonymous_Sheet_DB__0[[#All],[Sloupec18]],1)</f>
        <v>#N/A</v>
      </c>
      <c r="T10" s="29"/>
      <c r="U10" s="29"/>
      <c r="V10" s="29">
        <v>2</v>
      </c>
    </row>
    <row r="11" spans="1:22" x14ac:dyDescent="0.3">
      <c r="A11" s="10" t="s">
        <v>31</v>
      </c>
      <c r="B11" s="6" t="s">
        <v>36</v>
      </c>
      <c r="C11" s="6">
        <v>59</v>
      </c>
      <c r="D11" s="6">
        <f>__Anonymous_Sheet_DB__0[[#This Row],[Sloupec3]]*0.7</f>
        <v>41.3</v>
      </c>
      <c r="E11" s="6">
        <f>C11*0.8</f>
        <v>47.2</v>
      </c>
      <c r="F11" s="6">
        <v>41</v>
      </c>
      <c r="G11" s="6">
        <v>6</v>
      </c>
      <c r="H11" s="6">
        <f>__Anonymous_Sheet_DB__0[[#This Row],[Sloupec6]]*__Anonymous_Sheet_DB__0[[#This Row],[Sloupec7]]</f>
        <v>246</v>
      </c>
      <c r="I11" s="6">
        <v>7</v>
      </c>
      <c r="J11" s="6">
        <v>6.8</v>
      </c>
      <c r="K11" s="6">
        <f>_xlfn.RANK.AVG(__Anonymous_Sheet_DB__0[[#This Row],[Sloupec10]],__Anonymous_Sheet_DB__0[[#All],[Sloupec10]],1)</f>
        <v>5</v>
      </c>
      <c r="L11" s="6">
        <v>4</v>
      </c>
      <c r="M11" s="6">
        <f>_xlfn.RANK.AVG(__Anonymous_Sheet_DB__0[[#This Row],[Sloupec12]],__Anonymous_Sheet_DB__0[[#All],[Sloupec12]],0)</f>
        <v>8</v>
      </c>
      <c r="N11" s="6">
        <v>23</v>
      </c>
      <c r="O11" s="6">
        <f>_xlfn.RANK.AVG(__Anonymous_Sheet_DB__0[[#This Row],[Sloupec14]],__Anonymous_Sheet_DB__0[[#All],[Sloupec14]],0)</f>
        <v>4</v>
      </c>
      <c r="P11" s="6">
        <v>14</v>
      </c>
      <c r="Q11" s="6">
        <f>_xlfn.RANK.AVG(__Anonymous_Sheet_DB__0[[#This Row],[Sloupec16]],__Anonymous_Sheet_DB__0[[#All],[Sloupec16]],0)</f>
        <v>5.5</v>
      </c>
      <c r="R11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29.5</v>
      </c>
      <c r="S11" s="6" t="e">
        <f>RANK(__Anonymous_Sheet_DB__0[[#This Row],[Sloupec18]],__Anonymous_Sheet_DB__0[[#All],[Sloupec18]],1)</f>
        <v>#N/A</v>
      </c>
      <c r="T11" s="29"/>
      <c r="U11" s="29"/>
      <c r="V11" s="29">
        <v>7</v>
      </c>
    </row>
    <row r="12" spans="1:22" x14ac:dyDescent="0.3">
      <c r="A12" s="10" t="s">
        <v>32</v>
      </c>
      <c r="B12" s="6" t="s">
        <v>34</v>
      </c>
      <c r="C12" s="6">
        <v>85</v>
      </c>
      <c r="D12" s="6">
        <f>__Anonymous_Sheet_DB__0[[#This Row],[Sloupec3]]*0.7</f>
        <v>59.499999999999993</v>
      </c>
      <c r="E12" s="6"/>
      <c r="F12" s="6">
        <v>60</v>
      </c>
      <c r="G12" s="6">
        <v>23</v>
      </c>
      <c r="H12" s="6">
        <f>__Anonymous_Sheet_DB__0[[#This Row],[Sloupec6]]*__Anonymous_Sheet_DB__0[[#This Row],[Sloupec7]]</f>
        <v>1380</v>
      </c>
      <c r="I12" s="6">
        <v>4</v>
      </c>
      <c r="J12" s="6">
        <v>9.8000000000000007</v>
      </c>
      <c r="K12" s="6">
        <f>_xlfn.RANK.AVG(__Anonymous_Sheet_DB__0[[#This Row],[Sloupec10]],__Anonymous_Sheet_DB__0[[#All],[Sloupec10]],1)</f>
        <v>7</v>
      </c>
      <c r="L12" s="6">
        <v>36</v>
      </c>
      <c r="M12" s="6">
        <f>_xlfn.RANK.AVG(__Anonymous_Sheet_DB__0[[#This Row],[Sloupec12]],__Anonymous_Sheet_DB__0[[#All],[Sloupec12]],0)</f>
        <v>4.5</v>
      </c>
      <c r="N12" s="6">
        <v>24</v>
      </c>
      <c r="O12" s="6">
        <f>_xlfn.RANK.AVG(__Anonymous_Sheet_DB__0[[#This Row],[Sloupec14]],__Anonymous_Sheet_DB__0[[#All],[Sloupec14]],0)</f>
        <v>3</v>
      </c>
      <c r="P12" s="6">
        <v>30</v>
      </c>
      <c r="Q12" s="6">
        <f>_xlfn.RANK.AVG(__Anonymous_Sheet_DB__0[[#This Row],[Sloupec16]],__Anonymous_Sheet_DB__0[[#All],[Sloupec16]],0)</f>
        <v>3.5</v>
      </c>
      <c r="R12" s="6">
        <f>SUM(__Anonymous_Sheet_DB__0[[#This Row],[Sloupec9]],__Anonymous_Sheet_DB__0[[#This Row],[Sloupec11]],__Anonymous_Sheet_DB__0[[#This Row],[Sloupec13]],__Anonymous_Sheet_DB__0[[#This Row],[Sloupec15]],__Anonymous_Sheet_DB__0[[#This Row],[Sloupec17]])</f>
        <v>22</v>
      </c>
      <c r="S12" s="15" t="e">
        <f>RANK(__Anonymous_Sheet_DB__0[[#This Row],[Sloupec18]],__Anonymous_Sheet_DB__0[[#All],[Sloupec18]],1)</f>
        <v>#N/A</v>
      </c>
      <c r="T12" s="29"/>
      <c r="U12" s="32"/>
      <c r="V12" s="32">
        <v>5</v>
      </c>
    </row>
    <row r="13" spans="1:22" x14ac:dyDescent="0.3">
      <c r="A13" s="6"/>
      <c r="B13" s="6"/>
      <c r="C13" s="6"/>
      <c r="D13" s="6">
        <f>__Anonymous_Sheet_DB__0[[#This Row],[Sloupec3]]*0.7</f>
        <v>0</v>
      </c>
      <c r="E13" s="6">
        <f>C13*0.8</f>
        <v>0</v>
      </c>
      <c r="F13" s="6"/>
      <c r="G13" s="6"/>
      <c r="H13" s="6">
        <f>__Anonymous_Sheet_DB__0[[#This Row],[Sloupec6]]*__Anonymous_Sheet_DB__0[[#This Row],[Sloupec7]]</f>
        <v>0</v>
      </c>
      <c r="I13" s="6"/>
      <c r="J13" s="6"/>
      <c r="K13" s="6" t="e">
        <f>_xlfn.RANK.AVG(__Anonymous_Sheet_DB__0[[#This Row],[Sloupec10]],__Anonymous_Sheet_DB__0[[#All],[Sloupec10]],1)</f>
        <v>#N/A</v>
      </c>
      <c r="L13" s="6"/>
      <c r="M13" s="6" t="e">
        <f>_xlfn.RANK.AVG(__Anonymous_Sheet_DB__0[[#This Row],[Sloupec12]],__Anonymous_Sheet_DB__0[[#All],[Sloupec12]],0)</f>
        <v>#N/A</v>
      </c>
      <c r="N13" s="6"/>
      <c r="O13" s="6" t="e">
        <f>_xlfn.RANK.AVG(__Anonymous_Sheet_DB__0[[#This Row],[Sloupec14]],__Anonymous_Sheet_DB__0[[#All],[Sloupec14]],0)</f>
        <v>#N/A</v>
      </c>
      <c r="P13" s="6"/>
      <c r="Q13" s="6" t="e">
        <f>_xlfn.RANK.AVG(__Anonymous_Sheet_DB__0[[#This Row],[Sloupec16]],__Anonymous_Sheet_DB__0[[#All],[Sloupec16]],0)</f>
        <v>#N/A</v>
      </c>
      <c r="R13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3" s="6" t="e">
        <f>RANK(__Anonymous_Sheet_DB__0[[#This Row],[Sloupec18]],__Anonymous_Sheet_DB__0[[#All],[Sloupec18]],1)</f>
        <v>#N/A</v>
      </c>
      <c r="T13" s="29"/>
      <c r="U13" s="29"/>
      <c r="V13" s="29"/>
    </row>
    <row r="14" spans="1:22" x14ac:dyDescent="0.3">
      <c r="A14" s="6"/>
      <c r="B14" s="6"/>
      <c r="C14" s="6"/>
      <c r="D14" s="6">
        <f>__Anonymous_Sheet_DB__0[[#This Row],[Sloupec3]]*0.7</f>
        <v>0</v>
      </c>
      <c r="E14" s="6"/>
      <c r="F14" s="6"/>
      <c r="G14" s="6"/>
      <c r="H14" s="6">
        <f>__Anonymous_Sheet_DB__0[[#This Row],[Sloupec6]]*__Anonymous_Sheet_DB__0[[#This Row],[Sloupec7]]</f>
        <v>0</v>
      </c>
      <c r="I14" s="6"/>
      <c r="J14" s="6"/>
      <c r="K14" s="6" t="e">
        <f>_xlfn.RANK.AVG(__Anonymous_Sheet_DB__0[[#This Row],[Sloupec10]],__Anonymous_Sheet_DB__0[[#All],[Sloupec10]],1)</f>
        <v>#N/A</v>
      </c>
      <c r="L14" s="6"/>
      <c r="M14" s="6" t="e">
        <f>_xlfn.RANK.AVG(__Anonymous_Sheet_DB__0[[#This Row],[Sloupec12]],__Anonymous_Sheet_DB__0[[#All],[Sloupec12]],0)</f>
        <v>#N/A</v>
      </c>
      <c r="N14" s="6"/>
      <c r="O14" s="6" t="e">
        <f>_xlfn.RANK.AVG(__Anonymous_Sheet_DB__0[[#This Row],[Sloupec14]],__Anonymous_Sheet_DB__0[[#All],[Sloupec14]],0)</f>
        <v>#N/A</v>
      </c>
      <c r="P14" s="6"/>
      <c r="Q14" s="6" t="e">
        <f>_xlfn.RANK.AVG(__Anonymous_Sheet_DB__0[[#This Row],[Sloupec16]],__Anonymous_Sheet_DB__0[[#All],[Sloupec16]],0)</f>
        <v>#N/A</v>
      </c>
      <c r="R14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4" s="6" t="e">
        <f>RANK(__Anonymous_Sheet_DB__0[[#This Row],[Sloupec18]],__Anonymous_Sheet_DB__0[[#All],[Sloupec18]],1)</f>
        <v>#N/A</v>
      </c>
      <c r="T14" s="29"/>
      <c r="U14" s="29"/>
      <c r="V14" s="29"/>
    </row>
    <row r="15" spans="1:22" x14ac:dyDescent="0.3">
      <c r="A15" s="10"/>
      <c r="B15" s="6"/>
      <c r="C15" s="6"/>
      <c r="D15" s="6">
        <f>__Anonymous_Sheet_DB__0[[#This Row],[Sloupec3]]*0.7</f>
        <v>0</v>
      </c>
      <c r="E15" s="6"/>
      <c r="F15" s="6"/>
      <c r="G15" s="6"/>
      <c r="H15" s="6">
        <f>__Anonymous_Sheet_DB__0[[#This Row],[Sloupec6]]*__Anonymous_Sheet_DB__0[[#This Row],[Sloupec7]]</f>
        <v>0</v>
      </c>
      <c r="I15" s="6"/>
      <c r="J15" s="6"/>
      <c r="K15" s="6" t="e">
        <f>_xlfn.RANK.AVG(__Anonymous_Sheet_DB__0[[#This Row],[Sloupec10]],__Anonymous_Sheet_DB__0[[#All],[Sloupec10]],1)</f>
        <v>#N/A</v>
      </c>
      <c r="L15" s="6"/>
      <c r="M15" s="6" t="e">
        <f>_xlfn.RANK.AVG(__Anonymous_Sheet_DB__0[[#This Row],[Sloupec12]],__Anonymous_Sheet_DB__0[[#All],[Sloupec12]],0)</f>
        <v>#N/A</v>
      </c>
      <c r="N15" s="6"/>
      <c r="O15" s="6" t="e">
        <f>_xlfn.RANK.AVG(__Anonymous_Sheet_DB__0[[#This Row],[Sloupec14]],__Anonymous_Sheet_DB__0[[#All],[Sloupec14]],0)</f>
        <v>#N/A</v>
      </c>
      <c r="P15" s="6"/>
      <c r="Q15" s="6" t="e">
        <f>_xlfn.RANK.AVG(__Anonymous_Sheet_DB__0[[#This Row],[Sloupec16]],__Anonymous_Sheet_DB__0[[#All],[Sloupec16]],0)</f>
        <v>#N/A</v>
      </c>
      <c r="R15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5" s="15" t="e">
        <f>RANK(__Anonymous_Sheet_DB__0[[#This Row],[Sloupec18]],__Anonymous_Sheet_DB__0[[#All],[Sloupec18]],1)</f>
        <v>#N/A</v>
      </c>
      <c r="T15" s="29"/>
      <c r="U15" s="29"/>
      <c r="V15" s="29"/>
    </row>
    <row r="16" spans="1:22" x14ac:dyDescent="0.3">
      <c r="A16" s="10"/>
      <c r="B16" s="6"/>
      <c r="C16" s="6"/>
      <c r="D16" s="6">
        <f>__Anonymous_Sheet_DB__0[[#This Row],[Sloupec3]]*0.7</f>
        <v>0</v>
      </c>
      <c r="E16" s="6"/>
      <c r="F16" s="6"/>
      <c r="G16" s="6"/>
      <c r="H16" s="6">
        <f>__Anonymous_Sheet_DB__0[[#This Row],[Sloupec6]]*__Anonymous_Sheet_DB__0[[#This Row],[Sloupec7]]</f>
        <v>0</v>
      </c>
      <c r="I16" s="6"/>
      <c r="J16" s="6"/>
      <c r="K16" s="6" t="e">
        <f>_xlfn.RANK.AVG(__Anonymous_Sheet_DB__0[[#This Row],[Sloupec10]],__Anonymous_Sheet_DB__0[[#All],[Sloupec10]],1)</f>
        <v>#N/A</v>
      </c>
      <c r="L16" s="6"/>
      <c r="M16" s="6" t="e">
        <f>_xlfn.RANK.AVG(__Anonymous_Sheet_DB__0[[#This Row],[Sloupec12]],__Anonymous_Sheet_DB__0[[#All],[Sloupec12]],0)</f>
        <v>#N/A</v>
      </c>
      <c r="N16" s="6"/>
      <c r="O16" s="6" t="e">
        <f>_xlfn.RANK.AVG(__Anonymous_Sheet_DB__0[[#This Row],[Sloupec14]],__Anonymous_Sheet_DB__0[[#All],[Sloupec14]],0)</f>
        <v>#N/A</v>
      </c>
      <c r="P16" s="6"/>
      <c r="Q16" s="6" t="e">
        <f>_xlfn.RANK.AVG(__Anonymous_Sheet_DB__0[[#This Row],[Sloupec16]],__Anonymous_Sheet_DB__0[[#All],[Sloupec16]],0)</f>
        <v>#N/A</v>
      </c>
      <c r="R16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6" s="15" t="e">
        <f>RANK(__Anonymous_Sheet_DB__0[[#This Row],[Sloupec18]],__Anonymous_Sheet_DB__0[[#All],[Sloupec18]],1)</f>
        <v>#N/A</v>
      </c>
      <c r="T16" s="29"/>
      <c r="U16" s="29"/>
      <c r="V16" s="29"/>
    </row>
    <row r="17" spans="1:22" x14ac:dyDescent="0.3">
      <c r="A17" s="10"/>
      <c r="B17" s="6"/>
      <c r="C17" s="6"/>
      <c r="D17" s="6">
        <f>__Anonymous_Sheet_DB__0[[#This Row],[Sloupec3]]*0.7</f>
        <v>0</v>
      </c>
      <c r="E17" s="6"/>
      <c r="F17" s="6"/>
      <c r="G17" s="6"/>
      <c r="H17" s="6">
        <f>__Anonymous_Sheet_DB__0[[#This Row],[Sloupec6]]*__Anonymous_Sheet_DB__0[[#This Row],[Sloupec7]]</f>
        <v>0</v>
      </c>
      <c r="I17" s="6"/>
      <c r="J17" s="6"/>
      <c r="K17" s="6" t="e">
        <f>_xlfn.RANK.AVG(__Anonymous_Sheet_DB__0[[#This Row],[Sloupec10]],__Anonymous_Sheet_DB__0[[#All],[Sloupec10]],1)</f>
        <v>#N/A</v>
      </c>
      <c r="L17" s="6"/>
      <c r="M17" s="6" t="e">
        <f>_xlfn.RANK.AVG(__Anonymous_Sheet_DB__0[[#This Row],[Sloupec12]],__Anonymous_Sheet_DB__0[[#All],[Sloupec12]],0)</f>
        <v>#N/A</v>
      </c>
      <c r="N17" s="6"/>
      <c r="O17" s="6" t="e">
        <f>_xlfn.RANK.AVG(__Anonymous_Sheet_DB__0[[#This Row],[Sloupec14]],__Anonymous_Sheet_DB__0[[#All],[Sloupec14]],0)</f>
        <v>#N/A</v>
      </c>
      <c r="P17" s="6"/>
      <c r="Q17" s="6" t="e">
        <f>_xlfn.RANK.AVG(__Anonymous_Sheet_DB__0[[#This Row],[Sloupec16]],__Anonymous_Sheet_DB__0[[#All],[Sloupec16]],0)</f>
        <v>#N/A</v>
      </c>
      <c r="R17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7" s="15" t="e">
        <f>RANK(__Anonymous_Sheet_DB__0[[#This Row],[Sloupec18]],__Anonymous_Sheet_DB__0[[#All],[Sloupec18]],1)</f>
        <v>#N/A</v>
      </c>
      <c r="T17" s="29"/>
      <c r="U17" s="29"/>
      <c r="V17" s="29"/>
    </row>
    <row r="18" spans="1:22" x14ac:dyDescent="0.3">
      <c r="A18" s="10"/>
      <c r="B18" s="6"/>
      <c r="C18" s="6"/>
      <c r="D18" s="6">
        <f>__Anonymous_Sheet_DB__0[[#This Row],[Sloupec3]]*0.7</f>
        <v>0</v>
      </c>
      <c r="E18" s="6"/>
      <c r="F18" s="6"/>
      <c r="G18" s="6"/>
      <c r="H18" s="6">
        <f>__Anonymous_Sheet_DB__0[[#This Row],[Sloupec6]]*__Anonymous_Sheet_DB__0[[#This Row],[Sloupec7]]</f>
        <v>0</v>
      </c>
      <c r="I18" s="6"/>
      <c r="J18" s="6"/>
      <c r="K18" s="6" t="e">
        <f>_xlfn.RANK.AVG(__Anonymous_Sheet_DB__0[[#This Row],[Sloupec10]],__Anonymous_Sheet_DB__0[[#All],[Sloupec10]],1)</f>
        <v>#N/A</v>
      </c>
      <c r="L18" s="6"/>
      <c r="M18" s="6" t="e">
        <f>_xlfn.RANK.AVG(__Anonymous_Sheet_DB__0[[#This Row],[Sloupec12]],__Anonymous_Sheet_DB__0[[#All],[Sloupec12]],0)</f>
        <v>#N/A</v>
      </c>
      <c r="N18" s="6"/>
      <c r="O18" s="6" t="e">
        <f>_xlfn.RANK.AVG(__Anonymous_Sheet_DB__0[[#This Row],[Sloupec14]],__Anonymous_Sheet_DB__0[[#All],[Sloupec14]],0)</f>
        <v>#N/A</v>
      </c>
      <c r="P18" s="6"/>
      <c r="Q18" s="6" t="e">
        <f>_xlfn.RANK.AVG(__Anonymous_Sheet_DB__0[[#This Row],[Sloupec16]],__Anonymous_Sheet_DB__0[[#All],[Sloupec16]],0)</f>
        <v>#N/A</v>
      </c>
      <c r="R18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8" s="15" t="e">
        <f>RANK(__Anonymous_Sheet_DB__0[[#This Row],[Sloupec18]],__Anonymous_Sheet_DB__0[[#All],[Sloupec18]],1)</f>
        <v>#N/A</v>
      </c>
      <c r="T18" s="29"/>
      <c r="U18" s="29"/>
      <c r="V18" s="29"/>
    </row>
    <row r="19" spans="1:22" x14ac:dyDescent="0.3">
      <c r="A19" s="10"/>
      <c r="B19" s="6"/>
      <c r="C19" s="6"/>
      <c r="D19" s="6">
        <f>__Anonymous_Sheet_DB__0[[#This Row],[Sloupec3]]*0.7</f>
        <v>0</v>
      </c>
      <c r="E19" s="6"/>
      <c r="F19" s="6"/>
      <c r="G19" s="6"/>
      <c r="H19" s="6">
        <f>__Anonymous_Sheet_DB__0[[#This Row],[Sloupec6]]*__Anonymous_Sheet_DB__0[[#This Row],[Sloupec7]]</f>
        <v>0</v>
      </c>
      <c r="I19" s="6"/>
      <c r="J19" s="6"/>
      <c r="K19" s="6" t="e">
        <f>_xlfn.RANK.AVG(__Anonymous_Sheet_DB__0[[#This Row],[Sloupec10]],__Anonymous_Sheet_DB__0[[#All],[Sloupec10]],1)</f>
        <v>#N/A</v>
      </c>
      <c r="L19" s="6"/>
      <c r="M19" s="6" t="e">
        <f>_xlfn.RANK.AVG(__Anonymous_Sheet_DB__0[[#This Row],[Sloupec12]],__Anonymous_Sheet_DB__0[[#All],[Sloupec12]],0)</f>
        <v>#N/A</v>
      </c>
      <c r="N19" s="6"/>
      <c r="O19" s="6" t="e">
        <f>_xlfn.RANK.AVG(__Anonymous_Sheet_DB__0[[#This Row],[Sloupec14]],__Anonymous_Sheet_DB__0[[#All],[Sloupec14]],0)</f>
        <v>#N/A</v>
      </c>
      <c r="P19" s="6"/>
      <c r="Q19" s="6" t="e">
        <f>_xlfn.RANK.AVG(__Anonymous_Sheet_DB__0[[#This Row],[Sloupec16]],__Anonymous_Sheet_DB__0[[#All],[Sloupec16]],0)</f>
        <v>#N/A</v>
      </c>
      <c r="R19" s="6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19" s="15" t="e">
        <f>RANK(__Anonymous_Sheet_DB__0[[#This Row],[Sloupec18]],__Anonymous_Sheet_DB__0[[#All],[Sloupec18]],1)</f>
        <v>#N/A</v>
      </c>
      <c r="T19" s="29"/>
      <c r="U19" s="29"/>
      <c r="V19" s="29"/>
    </row>
    <row r="20" spans="1:22" x14ac:dyDescent="0.3">
      <c r="A20" s="18"/>
      <c r="B20" s="19"/>
      <c r="C20" s="19"/>
      <c r="D20" s="19">
        <f>__Anonymous_Sheet_DB__0[[#This Row],[Sloupec3]]*0.7</f>
        <v>0</v>
      </c>
      <c r="E20" s="19"/>
      <c r="F20" s="19"/>
      <c r="G20" s="19"/>
      <c r="H20" s="19">
        <f>__Anonymous_Sheet_DB__0[[#This Row],[Sloupec6]]*__Anonymous_Sheet_DB__0[[#This Row],[Sloupec7]]</f>
        <v>0</v>
      </c>
      <c r="I20" s="19"/>
      <c r="J20" s="19"/>
      <c r="K20" s="19" t="e">
        <f>_xlfn.RANK.AVG(__Anonymous_Sheet_DB__0[[#This Row],[Sloupec10]],__Anonymous_Sheet_DB__0[[#All],[Sloupec10]],1)</f>
        <v>#N/A</v>
      </c>
      <c r="L20" s="19"/>
      <c r="M20" s="19" t="e">
        <f>_xlfn.RANK.AVG(__Anonymous_Sheet_DB__0[[#This Row],[Sloupec12]],__Anonymous_Sheet_DB__0[[#All],[Sloupec12]],0)</f>
        <v>#N/A</v>
      </c>
      <c r="N20" s="19"/>
      <c r="O20" s="19" t="e">
        <f>_xlfn.RANK.AVG(__Anonymous_Sheet_DB__0[[#This Row],[Sloupec14]],__Anonymous_Sheet_DB__0[[#All],[Sloupec14]],0)</f>
        <v>#N/A</v>
      </c>
      <c r="P20" s="19"/>
      <c r="Q20" s="19" t="e">
        <f>_xlfn.RANK.AVG(__Anonymous_Sheet_DB__0[[#This Row],[Sloupec16]],__Anonymous_Sheet_DB__0[[#All],[Sloupec16]],0)</f>
        <v>#N/A</v>
      </c>
      <c r="R20" s="19" t="e">
        <f>SUM(__Anonymous_Sheet_DB__0[[#This Row],[Sloupec9]],__Anonymous_Sheet_DB__0[[#This Row],[Sloupec11]],__Anonymous_Sheet_DB__0[[#This Row],[Sloupec13]],__Anonymous_Sheet_DB__0[[#This Row],[Sloupec15]],__Anonymous_Sheet_DB__0[[#This Row],[Sloupec17]])</f>
        <v>#N/A</v>
      </c>
      <c r="S20" s="20" t="e">
        <f>RANK(__Anonymous_Sheet_DB__0[[#This Row],[Sloupec18]],__Anonymous_Sheet_DB__0[[#All],[Sloupec18]],1)</f>
        <v>#N/A</v>
      </c>
      <c r="T20" s="31"/>
      <c r="U20" s="31"/>
      <c r="V20" s="31"/>
    </row>
  </sheetData>
  <mergeCells count="10">
    <mergeCell ref="L3:M3"/>
    <mergeCell ref="N3:O3"/>
    <mergeCell ref="P3:Q3"/>
    <mergeCell ref="S3:S4"/>
    <mergeCell ref="A1:D1"/>
    <mergeCell ref="A3:A4"/>
    <mergeCell ref="B3:B4"/>
    <mergeCell ref="C3:C4"/>
    <mergeCell ref="D3:I3"/>
    <mergeCell ref="J3:K3"/>
  </mergeCells>
  <pageMargins left="0" right="0" top="0.39409448818897641" bottom="0.39409448818897641" header="0" footer="0"/>
  <pageSetup paperSize="9" orientation="portrait" horizontalDpi="0" verticalDpi="0" r:id="rId1"/>
  <headerFooter>
    <oddHeader>&amp;C&amp;A</oddHeader>
    <oddFooter>&amp;CStránka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"/>
  <sheetViews>
    <sheetView zoomScale="94" workbookViewId="0">
      <selection activeCell="R6" sqref="R6"/>
    </sheetView>
  </sheetViews>
  <sheetFormatPr defaultRowHeight="14" x14ac:dyDescent="0.3"/>
  <cols>
    <col min="1" max="1" width="10.75" customWidth="1"/>
    <col min="2" max="3" width="10.58203125" customWidth="1"/>
    <col min="4" max="4" width="5.5" customWidth="1"/>
    <col min="5" max="5" width="6.25" customWidth="1"/>
    <col min="6" max="6" width="5.5" customWidth="1"/>
    <col min="7" max="7" width="14.5" customWidth="1"/>
    <col min="8" max="8" width="6.5" customWidth="1"/>
    <col min="9" max="9" width="6.83203125" customWidth="1"/>
    <col min="10" max="10" width="6.25" customWidth="1"/>
    <col min="11" max="11" width="8.25" customWidth="1"/>
    <col min="12" max="12" width="6.25" customWidth="1"/>
    <col min="13" max="13" width="5.5" customWidth="1"/>
    <col min="14" max="14" width="6.33203125" customWidth="1"/>
    <col min="15" max="15" width="12" customWidth="1"/>
    <col min="16" max="16" width="10.58203125" customWidth="1"/>
  </cols>
  <sheetData>
    <row r="1" spans="1:18" ht="25" x14ac:dyDescent="0.5">
      <c r="A1" s="4" t="s">
        <v>20</v>
      </c>
    </row>
    <row r="2" spans="1:18" x14ac:dyDescent="0.3">
      <c r="A2" s="25" t="s">
        <v>1</v>
      </c>
      <c r="B2" s="25" t="s">
        <v>2</v>
      </c>
      <c r="C2" s="25" t="s">
        <v>19</v>
      </c>
      <c r="D2" s="21" t="s">
        <v>4</v>
      </c>
      <c r="E2" s="21"/>
      <c r="F2" s="21"/>
      <c r="G2" s="21"/>
      <c r="H2" s="21"/>
      <c r="I2" s="21" t="s">
        <v>5</v>
      </c>
      <c r="J2" s="21"/>
      <c r="K2" s="21" t="s">
        <v>6</v>
      </c>
      <c r="L2" s="21"/>
      <c r="M2" s="21" t="s">
        <v>7</v>
      </c>
      <c r="N2" s="21"/>
      <c r="O2" s="2" t="s">
        <v>9</v>
      </c>
      <c r="P2" s="27" t="s">
        <v>10</v>
      </c>
    </row>
    <row r="3" spans="1:18" x14ac:dyDescent="0.3">
      <c r="A3" s="25"/>
      <c r="B3" s="25"/>
      <c r="C3" s="25"/>
      <c r="D3" s="3">
        <v>0.5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14</v>
      </c>
      <c r="M3" s="2" t="s">
        <v>12</v>
      </c>
      <c r="N3" s="2" t="s">
        <v>14</v>
      </c>
      <c r="O3" s="2" t="s">
        <v>18</v>
      </c>
      <c r="P3" s="27"/>
    </row>
    <row r="4" spans="1:18" x14ac:dyDescent="0.3">
      <c r="A4" s="11" t="s">
        <v>44</v>
      </c>
      <c r="B4" s="12" t="s">
        <v>25</v>
      </c>
      <c r="C4" s="12">
        <v>49</v>
      </c>
      <c r="D4" s="12">
        <f>__Anonymous_Sheet_DB__1[[#This Row],[Sloupec3]]*0.5</f>
        <v>24.5</v>
      </c>
      <c r="E4" s="12">
        <v>25</v>
      </c>
      <c r="F4" s="12">
        <v>13</v>
      </c>
      <c r="G4" s="13">
        <f>__Anonymous_Sheet_DB__1[[#This Row],[Sloupec5]]*__Anonymous_Sheet_DB__1[[#This Row],[Sloupec6]]</f>
        <v>325</v>
      </c>
      <c r="H4" s="12" t="s">
        <v>49</v>
      </c>
      <c r="I4" s="12">
        <v>19</v>
      </c>
      <c r="J4" s="12">
        <f>_xlfn.RANK.AVG(__Anonymous_Sheet_DB__1[[#This Row],[Sloupec9]],__Anonymous_Sheet_DB__1[[#All],[Sloupec9]],1)</f>
        <v>5</v>
      </c>
      <c r="K4" s="12">
        <v>16</v>
      </c>
      <c r="L4" s="12">
        <f>_xlfn.RANK.AVG(__Anonymous_Sheet_DB__1[[#This Row],[Sloupec11]],__Anonymous_Sheet_DB__1[[#All],[Sloupec11]],0)</f>
        <v>2</v>
      </c>
      <c r="M4" s="12">
        <v>16</v>
      </c>
      <c r="N4" s="12">
        <f>_xlfn.RANK.AVG(__Anonymous_Sheet_DB__1[[#This Row],[Sloupec13]],__Anonymous_Sheet_DB__1[[#All],[Sloupec13]],0)</f>
        <v>1</v>
      </c>
      <c r="O4" s="14">
        <f>SUM(__Anonymous_Sheet_DB__1[[#This Row],[Sloupec8]],__Anonymous_Sheet_DB__1[[#This Row],[Sloupec10]],__Anonymous_Sheet_DB__1[[#This Row],[Sloupec12]],__Anonymous_Sheet_DB__1[[#This Row],[Sloupec14]])</f>
        <v>8</v>
      </c>
      <c r="P4" s="14" t="e">
        <f>RANK(__Anonymous_Sheet_DB__1[[#This Row],[Sloupec15]],__Anonymous_Sheet_DB__1[[#All],[Sloupec15]],1)</f>
        <v>#N/A</v>
      </c>
      <c r="Q4" s="28">
        <v>11</v>
      </c>
      <c r="R4" s="28" t="s">
        <v>48</v>
      </c>
    </row>
    <row r="5" spans="1:18" x14ac:dyDescent="0.3">
      <c r="A5" s="11" t="s">
        <v>43</v>
      </c>
      <c r="B5" s="12" t="s">
        <v>26</v>
      </c>
      <c r="C5" s="12">
        <v>70</v>
      </c>
      <c r="D5" s="12">
        <f>__Anonymous_Sheet_DB__1[[#This Row],[Sloupec3]]*0.5</f>
        <v>35</v>
      </c>
      <c r="E5" s="12">
        <v>35</v>
      </c>
      <c r="F5" s="12">
        <v>11</v>
      </c>
      <c r="G5" s="13">
        <f>__Anonymous_Sheet_DB__1[[#This Row],[Sloupec5]]*__Anonymous_Sheet_DB__1[[#This Row],[Sloupec6]]</f>
        <v>385</v>
      </c>
      <c r="H5" s="12" t="s">
        <v>48</v>
      </c>
      <c r="I5" s="12">
        <v>6.9</v>
      </c>
      <c r="J5" s="12">
        <f>_xlfn.RANK.AVG(__Anonymous_Sheet_DB__1[[#This Row],[Sloupec9]],__Anonymous_Sheet_DB__1[[#All],[Sloupec9]],1)</f>
        <v>1.5</v>
      </c>
      <c r="K5" s="12">
        <v>3</v>
      </c>
      <c r="L5" s="12">
        <f>_xlfn.RANK.AVG(__Anonymous_Sheet_DB__1[[#This Row],[Sloupec11]],__Anonymous_Sheet_DB__1[[#All],[Sloupec11]],0)</f>
        <v>5</v>
      </c>
      <c r="M5" s="12">
        <v>8</v>
      </c>
      <c r="N5" s="12">
        <f>_xlfn.RANK.AVG(__Anonymous_Sheet_DB__1[[#This Row],[Sloupec13]],__Anonymous_Sheet_DB__1[[#All],[Sloupec13]],0)</f>
        <v>4</v>
      </c>
      <c r="O5" s="14">
        <f>SUM(__Anonymous_Sheet_DB__1[[#This Row],[Sloupec8]],__Anonymous_Sheet_DB__1[[#This Row],[Sloupec10]],__Anonymous_Sheet_DB__1[[#This Row],[Sloupec12]],__Anonymous_Sheet_DB__1[[#This Row],[Sloupec14]])</f>
        <v>10.5</v>
      </c>
      <c r="P5" s="14" t="e">
        <f>RANK(__Anonymous_Sheet_DB__1[[#This Row],[Sloupec15]],__Anonymous_Sheet_DB__1[[#All],[Sloupec15]],1)</f>
        <v>#N/A</v>
      </c>
      <c r="Q5" s="28">
        <v>12.5</v>
      </c>
      <c r="R5" s="28" t="s">
        <v>50</v>
      </c>
    </row>
    <row r="6" spans="1:18" x14ac:dyDescent="0.3">
      <c r="A6" s="11" t="s">
        <v>46</v>
      </c>
      <c r="B6" s="12" t="s">
        <v>29</v>
      </c>
      <c r="C6" s="12">
        <v>57</v>
      </c>
      <c r="D6" s="12">
        <f>__Anonymous_Sheet_DB__1[[#This Row],[Sloupec3]]*0.5</f>
        <v>28.5</v>
      </c>
      <c r="E6" s="12">
        <v>30</v>
      </c>
      <c r="F6" s="12">
        <v>22</v>
      </c>
      <c r="G6" s="13">
        <f>__Anonymous_Sheet_DB__1[[#This Row],[Sloupec5]]*__Anonymous_Sheet_DB__1[[#This Row],[Sloupec6]]</f>
        <v>660</v>
      </c>
      <c r="H6" s="12" t="s">
        <v>47</v>
      </c>
      <c r="I6" s="12">
        <v>7.7</v>
      </c>
      <c r="J6" s="12">
        <f>_xlfn.RANK.AVG(__Anonymous_Sheet_DB__1[[#This Row],[Sloupec9]],__Anonymous_Sheet_DB__1[[#All],[Sloupec9]],1)</f>
        <v>3</v>
      </c>
      <c r="K6" s="12">
        <v>26</v>
      </c>
      <c r="L6" s="12">
        <f>_xlfn.RANK.AVG(__Anonymous_Sheet_DB__1[[#This Row],[Sloupec11]],__Anonymous_Sheet_DB__1[[#All],[Sloupec11]],0)</f>
        <v>1</v>
      </c>
      <c r="M6" s="12">
        <v>9</v>
      </c>
      <c r="N6" s="12">
        <f>_xlfn.RANK.AVG(__Anonymous_Sheet_DB__1[[#This Row],[Sloupec13]],__Anonymous_Sheet_DB__1[[#All],[Sloupec13]],0)</f>
        <v>3</v>
      </c>
      <c r="O6" s="14">
        <f>SUM(__Anonymous_Sheet_DB__1[[#This Row],[Sloupec8]],__Anonymous_Sheet_DB__1[[#This Row],[Sloupec10]],__Anonymous_Sheet_DB__1[[#This Row],[Sloupec12]],__Anonymous_Sheet_DB__1[[#This Row],[Sloupec14]])</f>
        <v>7</v>
      </c>
      <c r="P6" s="14" t="e">
        <f>RANK(__Anonymous_Sheet_DB__1[[#This Row],[Sloupec15]],__Anonymous_Sheet_DB__1[[#All],[Sloupec15]],1)</f>
        <v>#N/A</v>
      </c>
      <c r="Q6" s="28">
        <v>8</v>
      </c>
      <c r="R6" s="28" t="s">
        <v>47</v>
      </c>
    </row>
    <row r="7" spans="1:18" x14ac:dyDescent="0.3">
      <c r="A7" s="11" t="s">
        <v>45</v>
      </c>
      <c r="B7" s="12" t="s">
        <v>30</v>
      </c>
      <c r="C7" s="12">
        <v>34</v>
      </c>
      <c r="D7" s="12">
        <f>__Anonymous_Sheet_DB__1[[#This Row],[Sloupec3]]*0.5</f>
        <v>17</v>
      </c>
      <c r="E7" s="12">
        <v>17</v>
      </c>
      <c r="F7" s="12">
        <v>10</v>
      </c>
      <c r="G7" s="13">
        <f>__Anonymous_Sheet_DB__1[[#This Row],[Sloupec5]]*__Anonymous_Sheet_DB__1[[#This Row],[Sloupec6]]</f>
        <v>170</v>
      </c>
      <c r="H7" s="12" t="s">
        <v>50</v>
      </c>
      <c r="I7" s="12">
        <v>13</v>
      </c>
      <c r="J7" s="12">
        <f>_xlfn.RANK.AVG(__Anonymous_Sheet_DB__1[[#This Row],[Sloupec9]],__Anonymous_Sheet_DB__1[[#All],[Sloupec9]],1)</f>
        <v>4</v>
      </c>
      <c r="K7" s="12">
        <v>10</v>
      </c>
      <c r="L7" s="12">
        <f>_xlfn.RANK.AVG(__Anonymous_Sheet_DB__1[[#This Row],[Sloupec11]],__Anonymous_Sheet_DB__1[[#All],[Sloupec11]],0)</f>
        <v>4</v>
      </c>
      <c r="M7" s="12">
        <v>6</v>
      </c>
      <c r="N7" s="12">
        <f>_xlfn.RANK.AVG(__Anonymous_Sheet_DB__1[[#This Row],[Sloupec13]],__Anonymous_Sheet_DB__1[[#All],[Sloupec13]],0)</f>
        <v>5</v>
      </c>
      <c r="O7" s="14">
        <f>SUM(__Anonymous_Sheet_DB__1[[#This Row],[Sloupec8]],__Anonymous_Sheet_DB__1[[#This Row],[Sloupec10]],__Anonymous_Sheet_DB__1[[#This Row],[Sloupec12]],__Anonymous_Sheet_DB__1[[#This Row],[Sloupec14]])</f>
        <v>13</v>
      </c>
      <c r="P7" s="12" t="e">
        <f>RANK(__Anonymous_Sheet_DB__1[[#This Row],[Sloupec15]],__Anonymous_Sheet_DB__1[[#All],[Sloupec15]],1)</f>
        <v>#N/A</v>
      </c>
      <c r="Q7" s="28">
        <v>17</v>
      </c>
      <c r="R7" s="28" t="s">
        <v>51</v>
      </c>
    </row>
    <row r="8" spans="1:18" x14ac:dyDescent="0.3">
      <c r="A8" t="s">
        <v>42</v>
      </c>
      <c r="B8" t="s">
        <v>33</v>
      </c>
      <c r="C8">
        <v>63</v>
      </c>
      <c r="D8">
        <f>__Anonymous_Sheet_DB__1[[#This Row],[Sloupec3]]*0.5</f>
        <v>31.5</v>
      </c>
      <c r="E8">
        <v>32</v>
      </c>
      <c r="F8">
        <v>5</v>
      </c>
      <c r="G8" s="16">
        <f>__Anonymous_Sheet_DB__1[[#This Row],[Sloupec5]]*__Anonymous_Sheet_DB__1[[#This Row],[Sloupec6]]</f>
        <v>160</v>
      </c>
      <c r="H8" t="s">
        <v>51</v>
      </c>
      <c r="I8">
        <v>6.9</v>
      </c>
      <c r="J8">
        <f>_xlfn.RANK.AVG(__Anonymous_Sheet_DB__1[[#This Row],[Sloupec9]],__Anonymous_Sheet_DB__1[[#All],[Sloupec9]],1)</f>
        <v>1.5</v>
      </c>
      <c r="K8">
        <v>13</v>
      </c>
      <c r="L8">
        <f>_xlfn.RANK.AVG(__Anonymous_Sheet_DB__1[[#This Row],[Sloupec11]],__Anonymous_Sheet_DB__1[[#All],[Sloupec11]],0)</f>
        <v>3</v>
      </c>
      <c r="M8">
        <v>13</v>
      </c>
      <c r="N8">
        <f>_xlfn.RANK.AVG(__Anonymous_Sheet_DB__1[[#This Row],[Sloupec13]],__Anonymous_Sheet_DB__1[[#All],[Sloupec13]],0)</f>
        <v>2</v>
      </c>
      <c r="O8" s="17">
        <f>SUM(__Anonymous_Sheet_DB__1[[#This Row],[Sloupec8]],__Anonymous_Sheet_DB__1[[#This Row],[Sloupec10]],__Anonymous_Sheet_DB__1[[#This Row],[Sloupec12]],__Anonymous_Sheet_DB__1[[#This Row],[Sloupec14]])</f>
        <v>6.5</v>
      </c>
      <c r="P8" t="e">
        <f>RANK(__Anonymous_Sheet_DB__1[[#This Row],[Sloupec15]],__Anonymous_Sheet_DB__1[[#All],[Sloupec15]],1)</f>
        <v>#N/A</v>
      </c>
      <c r="Q8" s="28">
        <v>11.5</v>
      </c>
      <c r="R8" s="28" t="s">
        <v>49</v>
      </c>
    </row>
    <row r="9" spans="1:18" x14ac:dyDescent="0.3">
      <c r="D9">
        <f>__Anonymous_Sheet_DB__1[[#This Row],[Sloupec3]]*0.5</f>
        <v>0</v>
      </c>
      <c r="G9" s="16">
        <f>__Anonymous_Sheet_DB__1[[#This Row],[Sloupec5]]*__Anonymous_Sheet_DB__1[[#This Row],[Sloupec6]]</f>
        <v>0</v>
      </c>
      <c r="J9" t="e">
        <f>_xlfn.RANK.AVG(__Anonymous_Sheet_DB__1[[#This Row],[Sloupec9]],__Anonymous_Sheet_DB__1[[#All],[Sloupec9]],1)</f>
        <v>#N/A</v>
      </c>
      <c r="L9" t="e">
        <f>_xlfn.RANK.AVG(__Anonymous_Sheet_DB__1[[#This Row],[Sloupec11]],__Anonymous_Sheet_DB__1[[#All],[Sloupec11]],0)</f>
        <v>#N/A</v>
      </c>
      <c r="N9" t="e">
        <f>_xlfn.RANK.AVG(__Anonymous_Sheet_DB__1[[#This Row],[Sloupec13]],__Anonymous_Sheet_DB__1[[#All],[Sloupec13]],0)</f>
        <v>#N/A</v>
      </c>
      <c r="O9" s="17" t="e">
        <f>SUM(__Anonymous_Sheet_DB__1[[#This Row],[Sloupec8]],__Anonymous_Sheet_DB__1[[#This Row],[Sloupec10]],__Anonymous_Sheet_DB__1[[#This Row],[Sloupec12]],__Anonymous_Sheet_DB__1[[#This Row],[Sloupec14]])</f>
        <v>#N/A</v>
      </c>
      <c r="P9" t="e">
        <f>RANK(__Anonymous_Sheet_DB__1[[#This Row],[Sloupec15]],__Anonymous_Sheet_DB__1[[#All],[Sloupec15]],1)</f>
        <v>#N/A</v>
      </c>
      <c r="Q9" s="28"/>
      <c r="R9" s="28"/>
    </row>
    <row r="10" spans="1:18" x14ac:dyDescent="0.3">
      <c r="D10">
        <f>__Anonymous_Sheet_DB__1[[#This Row],[Sloupec3]]*0.5</f>
        <v>0</v>
      </c>
      <c r="G10" s="16">
        <f>__Anonymous_Sheet_DB__1[[#This Row],[Sloupec5]]*__Anonymous_Sheet_DB__1[[#This Row],[Sloupec6]]</f>
        <v>0</v>
      </c>
      <c r="J10" t="e">
        <f>_xlfn.RANK.AVG(__Anonymous_Sheet_DB__1[[#This Row],[Sloupec9]],__Anonymous_Sheet_DB__1[[#All],[Sloupec9]],1)</f>
        <v>#N/A</v>
      </c>
      <c r="L10" t="e">
        <f>_xlfn.RANK.AVG(__Anonymous_Sheet_DB__1[[#This Row],[Sloupec11]],__Anonymous_Sheet_DB__1[[#All],[Sloupec11]],0)</f>
        <v>#N/A</v>
      </c>
      <c r="N10" t="e">
        <f>_xlfn.RANK.AVG(__Anonymous_Sheet_DB__1[[#This Row],[Sloupec13]],__Anonymous_Sheet_DB__1[[#All],[Sloupec13]],0)</f>
        <v>#N/A</v>
      </c>
      <c r="O10" s="17" t="e">
        <f>SUM(__Anonymous_Sheet_DB__1[[#This Row],[Sloupec8]],__Anonymous_Sheet_DB__1[[#This Row],[Sloupec10]],__Anonymous_Sheet_DB__1[[#This Row],[Sloupec12]],__Anonymous_Sheet_DB__1[[#This Row],[Sloupec14]])</f>
        <v>#N/A</v>
      </c>
      <c r="P10" t="e">
        <f>RANK(__Anonymous_Sheet_DB__1[[#This Row],[Sloupec15]],__Anonymous_Sheet_DB__1[[#All],[Sloupec15]],1)</f>
        <v>#N/A</v>
      </c>
      <c r="Q10" s="28"/>
      <c r="R10" s="28"/>
    </row>
  </sheetData>
  <mergeCells count="8">
    <mergeCell ref="M2:N2"/>
    <mergeCell ref="P2:P3"/>
    <mergeCell ref="A2:A3"/>
    <mergeCell ref="B2:B3"/>
    <mergeCell ref="C2:C3"/>
    <mergeCell ref="D2:H2"/>
    <mergeCell ref="I2:J2"/>
    <mergeCell ref="K2:L2"/>
  </mergeCells>
  <pageMargins left="0" right="0" top="0.39409448818897641" bottom="0.39409448818897641" header="0" footer="0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" x14ac:dyDescent="0.3"/>
  <cols>
    <col min="1" max="1" width="10.58203125" customWidth="1"/>
  </cols>
  <sheetData/>
  <pageMargins left="0" right="0" top="0.39409448818897641" bottom="0.39409448818897641" header="0" footer="0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Muži</vt:lpstr>
      <vt:lpstr>Ženy|děti</vt:lpstr>
      <vt:lpstr>List3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Hrabec</dc:creator>
  <cp:lastModifiedBy>ivet.hrabcova@gmail.com</cp:lastModifiedBy>
  <cp:revision>42</cp:revision>
  <dcterms:created xsi:type="dcterms:W3CDTF">2011-12-29T15:54:18Z</dcterms:created>
  <dcterms:modified xsi:type="dcterms:W3CDTF">2024-12-30T09:22:23Z</dcterms:modified>
</cp:coreProperties>
</file>